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Q:\Amidei\Delibere\2021\"/>
    </mc:Choice>
  </mc:AlternateContent>
  <xr:revisionPtr revIDLastSave="0" documentId="8_{72D92A62-4E19-487C-82AF-7E6852CBA382}" xr6:coauthVersionLast="47" xr6:coauthVersionMax="47" xr10:uidLastSave="{00000000-0000-0000-0000-000000000000}"/>
  <bookViews>
    <workbookView xWindow="2730" yWindow="2730" windowWidth="21600" windowHeight="11385" xr2:uid="{00000000-000D-0000-FFFF-FFFF00000000}"/>
  </bookViews>
  <sheets>
    <sheet name="Foglio1" sheetId="1" r:id="rId1"/>
  </sheets>
  <definedNames>
    <definedName name="_xlnm.Print_Area" localSheetId="0">Foglio1!$C$1:$G$295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1" i="1" l="1"/>
  <c r="D245" i="1"/>
  <c r="D244" i="1"/>
  <c r="D243" i="1"/>
  <c r="D242" i="1"/>
  <c r="F219" i="1" l="1"/>
  <c r="F220" i="1" s="1"/>
  <c r="F14" i="1" l="1"/>
  <c r="F175" i="1"/>
  <c r="F244" i="1" s="1"/>
  <c r="F243" i="1"/>
  <c r="F126" i="1" l="1"/>
  <c r="F198" i="1"/>
  <c r="F176" i="1"/>
  <c r="F152" i="1"/>
  <c r="F105" i="1"/>
  <c r="F60" i="1"/>
  <c r="F39" i="1"/>
  <c r="F199" i="1" l="1"/>
  <c r="F245" i="1"/>
  <c r="F127" i="1"/>
  <c r="F242" i="1"/>
  <c r="F80" i="1"/>
  <c r="F40" i="1"/>
  <c r="F15" i="1"/>
  <c r="D246" i="1"/>
  <c r="D241" i="1"/>
  <c r="D240" i="1"/>
  <c r="D239" i="1"/>
  <c r="D238" i="1"/>
  <c r="D237" i="1"/>
  <c r="F61" i="1" l="1"/>
  <c r="F239" i="1"/>
  <c r="F81" i="1"/>
  <c r="F240" i="1"/>
  <c r="F237" i="1"/>
  <c r="F106" i="1"/>
  <c r="F241" i="1"/>
  <c r="F238" i="1"/>
  <c r="F246" i="1"/>
  <c r="F248" i="1" l="1"/>
  <c r="F249" i="1" s="1"/>
</calcChain>
</file>

<file path=xl/sharedStrings.xml><?xml version="1.0" encoding="utf-8"?>
<sst xmlns="http://schemas.openxmlformats.org/spreadsheetml/2006/main" count="139" uniqueCount="76">
  <si>
    <t>Obiettivo</t>
  </si>
  <si>
    <t>Descrizione</t>
  </si>
  <si>
    <t>Peso</t>
  </si>
  <si>
    <t>Conseguimento</t>
  </si>
  <si>
    <t>Annotazioni</t>
  </si>
  <si>
    <t>PERCENTUALE PONDERATA DI RAGGIUNGIMENTO DEGLI OBIETTIVI DEL SERVIZIO</t>
  </si>
  <si>
    <t>Determinazione performance di ente</t>
  </si>
  <si>
    <t>Percentuale</t>
  </si>
  <si>
    <t>Area/servizio</t>
  </si>
  <si>
    <t>RELAZIONE SULLA PERFORMANCE ANNO 2021</t>
  </si>
  <si>
    <t>Segretario comunale</t>
  </si>
  <si>
    <t>Consolidamento strumenti e procedure del PTPCT</t>
  </si>
  <si>
    <t>NON REALIZZATO</t>
  </si>
  <si>
    <t xml:space="preserve">                                                                                                                                                                                                         ALLEGATO 2 RELAZIONE PERFORMANCE 2021</t>
  </si>
  <si>
    <t>Area Polizia Locale</t>
  </si>
  <si>
    <t>Affidamento dei servizi di rimozione, trasporto, deposito e custodia dei veicoli rimossi</t>
  </si>
  <si>
    <t>Affidamento dei servizi di noleggio, posa in opera dei parcometri mediante gara a proceduta aperta</t>
  </si>
  <si>
    <t>Controlli manifestazioni pubbliche - esterno dei locali</t>
  </si>
  <si>
    <t>Predisposizione del Regolamento sul lavoro agile (smart working)</t>
  </si>
  <si>
    <t>Service presenze</t>
  </si>
  <si>
    <t>Pet therapy presso la casa di riposo "C. Corrado"</t>
  </si>
  <si>
    <t>Servizio psicologico presso la casa di riposo "C. Corrado"</t>
  </si>
  <si>
    <t>Tempestività della pubblicazione degli atti deliberativi</t>
  </si>
  <si>
    <t>Area Cultura e Turismo</t>
  </si>
  <si>
    <t>Riorganizzazione servizio di IAT - Restyling immagine coordinata, nuovo materiale informativo e promozionale</t>
  </si>
  <si>
    <t>Classificazione, verifica ed archiviazione cataloghi e pubblicazioni realizzate dal Comune di Albissola Marina nell’ultimo ventennio</t>
  </si>
  <si>
    <t>Avvio progettazione e prima fase di lavori per restauro “Monumento ai caduti di tutte le guerre” di Leonardi Leoncillo posto sul lungomare degli Artisti. Partecipazione a bandi di Enti e Fondazioni per richiesta finanziamento</t>
  </si>
  <si>
    <t xml:space="preserve">Proposta di nuovo “Regolamento comunale per la concessione di finanziamenti e benefici economici ad enti pubblici e soggetti privati” </t>
  </si>
  <si>
    <t>Area Demografici e CED</t>
  </si>
  <si>
    <t>Revisione generale degli adempimenti relativi alla privacy</t>
  </si>
  <si>
    <t>Trasferimento su cloud della gestione dell'ufficio elettorale</t>
  </si>
  <si>
    <t>Attivazione globale del sistema di videoconferenze</t>
  </si>
  <si>
    <t>Trasferimento su cloud della gestione dell'ufficio stato civile</t>
  </si>
  <si>
    <t>Area Servizi Finanziari</t>
  </si>
  <si>
    <t>Attuazione delle norme inerenti la tempestività dei pagamenti e contenimento del debito</t>
  </si>
  <si>
    <t>Riduzione costi per l'acquisto di tonner al rispetto 2019</t>
  </si>
  <si>
    <t>Attivazione PAGOPA per i servizi comunali</t>
  </si>
  <si>
    <t>Informatizzazione provvedimenti di liquidazione</t>
  </si>
  <si>
    <t>Ottimizzazione banca dati FORNITORI</t>
  </si>
  <si>
    <t>Area Pubblica Istruzione e Servizi Sociali</t>
  </si>
  <si>
    <t>Area Settore Amministrativo</t>
  </si>
  <si>
    <t xml:space="preserve">Affidamento servizio di assistenza all'hk </t>
  </si>
  <si>
    <t>Affidamento servizio di refezione scolastica</t>
  </si>
  <si>
    <t xml:space="preserve">Ottimizzazione e implementazione attività sociali sul territorio </t>
  </si>
  <si>
    <t>Organizzazione banca dati per servizi sociali</t>
  </si>
  <si>
    <t>Predisposizione regolamento emergenza abitativa</t>
  </si>
  <si>
    <t>Area Urbanistica</t>
  </si>
  <si>
    <t>Miglioramento sistema raccolta differenziata</t>
  </si>
  <si>
    <t>Attivazione portale per la presentazione di CILA, SCIA, permessi di costruire</t>
  </si>
  <si>
    <t>Variante generale al PUC in vigore dal 24/02/2005</t>
  </si>
  <si>
    <t>Realizzazione polo scolastico</t>
  </si>
  <si>
    <t>Interventi coordinati di Protezione Civile conseguenti agli eventi catastrofici di fine ottobre 2018 registrari sul territorio comunale - Torrente Sansobbia</t>
  </si>
  <si>
    <t>Interventi coordinati di Protezione Civile conseguenti agli eventi catastrofici di fine ottobre 2018 registrari sul territorio comunale - litorale</t>
  </si>
  <si>
    <t>Controlli incrociati delle pratiche demaniali, commerciali e SUAP su istanze, SCIA e CILA presentate</t>
  </si>
  <si>
    <t>Miglioramento continuo e mantenimento bandiera blu</t>
  </si>
  <si>
    <t>Area Lavori Pubblici</t>
  </si>
  <si>
    <t>Censimento e verifica degli interventi definitivi di ripristino del suolo pubblico a seguito di manomissioni da parte di enti e privati</t>
  </si>
  <si>
    <t>Esecuzione diretta del registro di gestione e manutenzione dei beni immobili di proprietà comunale</t>
  </si>
  <si>
    <t>Esecuzione lavori finalizzati al rifacimento dei percorsi pedonali di viale Faraggiana - Tratto compreso tra via Donizetti e via Leoncavallo</t>
  </si>
  <si>
    <t>Lavori di ripristino asfaltature di strade e vie comunali e di uso pubblico</t>
  </si>
  <si>
    <t>Interventi di abbattimento delle barriere architet-toniche e realizzazione nuovi percorsi pedonali di corso Bigliati 1° lotto</t>
  </si>
  <si>
    <t>Manutenzione ordinaria, mantenimento e conservazione del patrimonio  comunale con interventi in economia diretta</t>
  </si>
  <si>
    <t>Area Tributi</t>
  </si>
  <si>
    <t>Gestione avvisi accertamento esecutivo IMU e TASI</t>
  </si>
  <si>
    <t>Gestione del Canone Unico Patrimoniale - Predisposizione dei regolamenti e delle nuove tariffe, gestione rinnovo concessioni passi carrabili, mercato e suolo pubblico permanenti</t>
  </si>
  <si>
    <t>Sportello di assistenza al cittadino per la regolarizzazione delle imposte dovute</t>
  </si>
  <si>
    <t>Gestione delle agevolazioni relative alle riduzioni/esenzioni tariffarie</t>
  </si>
  <si>
    <t>Predisposizione regolamento conferimento/autorizzazione incarichi ai dipendenti</t>
  </si>
  <si>
    <t>Predisposizione di questionari per la rilevazione della customer satisfaction</t>
  </si>
  <si>
    <t>Gestione e adeguamento del sistema di videosorveglianza</t>
  </si>
  <si>
    <t>Adeguare il programma informatico utilizzato per i pagamenti di competenza della Polizia Municipale alla piattaforma informatica PagoPA</t>
  </si>
  <si>
    <t>Riduzione ferie e banca ore pregresse Settore Amministrativo</t>
  </si>
  <si>
    <t>Gestione giuridica del personale efficiente ed aggiornata tempestivamnete</t>
  </si>
  <si>
    <t>Riduzione eccedenza ferie e riposi compensativi nell'Area ECONOMICO FINANZIARIA</t>
  </si>
  <si>
    <t>Riduzione spesa acquisto tonner stampanti e centralizzazione della spesa</t>
  </si>
  <si>
    <t>escluso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</si>
</sst>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36"/>
      <color rgb="FFFF0000"/>
      <name val="Calibri"/>
      <family val="2"/>
      <scheme val="minor"/>
    </font>
    <font>
      <b/>
      <sz val="18"/>
      <color rgb="FF0070C0"/>
      <name val="Calibri"/>
      <family val="2"/>
      <scheme val="minor"/>
    </font>
    <font>
      <b/>
      <sz val="16"/>
      <color rgb="FF7030A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8"/>
      <name val="Calibri"/>
      <family val="2"/>
      <scheme val="minor"/>
    </font>
    <font>
      <sz val="12"/>
      <name val="Calibri"/>
      <family val="2"/>
      <scheme val="minor"/>
    </font>
    <font>
      <sz val="10"/>
      <color rgb="FF000000"/>
      <name val="Arial1"/>
    </font>
    <font>
      <sz val="11"/>
      <color rgb="FF000000"/>
      <name val="Arial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9" fontId="9" fillId="0" borderId="0" applyBorder="0" applyProtection="0"/>
  </cellStyleXfs>
  <cellXfs count="28">
    <xf numFmtId="0" fontId="0" fillId="0" borderId="0" xfId="0"/>
    <xf numFmtId="10" fontId="0" fillId="0" borderId="0" xfId="0" applyNumberFormat="1"/>
    <xf numFmtId="10" fontId="1" fillId="0" borderId="0" xfId="0" applyNumberFormat="1" applyFont="1"/>
    <xf numFmtId="0" fontId="0" fillId="0" borderId="1" xfId="0" applyBorder="1"/>
    <xf numFmtId="10" fontId="0" fillId="0" borderId="1" xfId="0" applyNumberFormat="1" applyBorder="1"/>
    <xf numFmtId="2" fontId="2" fillId="0" borderId="0" xfId="0" applyNumberFormat="1" applyFont="1" applyAlignment="1">
      <alignment horizontal="center" wrapText="1"/>
    </xf>
    <xf numFmtId="0" fontId="3" fillId="0" borderId="0" xfId="0" applyFont="1"/>
    <xf numFmtId="0" fontId="4" fillId="2" borderId="0" xfId="0" applyFont="1" applyFill="1"/>
    <xf numFmtId="10" fontId="4" fillId="2" borderId="0" xfId="0" applyNumberFormat="1" applyFont="1" applyFill="1" applyAlignment="1">
      <alignment horizontal="center"/>
    </xf>
    <xf numFmtId="10" fontId="4" fillId="2" borderId="0" xfId="0" applyNumberFormat="1" applyFont="1" applyFill="1"/>
    <xf numFmtId="0" fontId="5" fillId="0" borderId="0" xfId="0" applyFont="1"/>
    <xf numFmtId="10" fontId="5" fillId="0" borderId="0" xfId="0" applyNumberFormat="1" applyFont="1"/>
    <xf numFmtId="0" fontId="6" fillId="4" borderId="0" xfId="0" applyFont="1" applyFill="1"/>
    <xf numFmtId="0" fontId="7" fillId="4" borderId="0" xfId="0" applyFont="1" applyFill="1"/>
    <xf numFmtId="10" fontId="7" fillId="4" borderId="0" xfId="0" applyNumberFormat="1" applyFont="1" applyFill="1"/>
    <xf numFmtId="0" fontId="7" fillId="4" borderId="1" xfId="0" applyFont="1" applyFill="1" applyBorder="1"/>
    <xf numFmtId="10" fontId="7" fillId="4" borderId="1" xfId="0" applyNumberFormat="1" applyFont="1" applyFill="1" applyBorder="1"/>
    <xf numFmtId="0" fontId="7" fillId="0" borderId="0" xfId="0" applyFont="1"/>
    <xf numFmtId="10" fontId="7" fillId="0" borderId="0" xfId="0" applyNumberFormat="1" applyFont="1"/>
    <xf numFmtId="0" fontId="7" fillId="0" borderId="1" xfId="0" applyFont="1" applyBorder="1"/>
    <xf numFmtId="10" fontId="7" fillId="0" borderId="1" xfId="0" applyNumberFormat="1" applyFont="1" applyBorder="1"/>
    <xf numFmtId="0" fontId="7" fillId="0" borderId="1" xfId="0" applyFont="1" applyBorder="1" applyAlignment="1">
      <alignment wrapText="1"/>
    </xf>
    <xf numFmtId="0" fontId="3" fillId="0" borderId="2" xfId="0" applyFont="1" applyBorder="1"/>
    <xf numFmtId="0" fontId="0" fillId="0" borderId="1" xfId="0" applyBorder="1" applyAlignment="1">
      <alignment wrapText="1"/>
    </xf>
    <xf numFmtId="2" fontId="2" fillId="3" borderId="0" xfId="0" applyNumberFormat="1" applyFont="1" applyFill="1" applyAlignment="1">
      <alignment horizontal="center"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10" fontId="0" fillId="0" borderId="0" xfId="0" applyNumberFormat="1" applyAlignment="1">
      <alignment horizontal="center"/>
    </xf>
  </cellXfs>
  <cellStyles count="3">
    <cellStyle name="Normale" xfId="0" builtinId="0"/>
    <cellStyle name="Normale 2" xfId="1" xr:uid="{00000000-0005-0000-0000-000001000000}"/>
    <cellStyle name="Testo descrittivo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v>c</c:v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291-5A40-B3EF-1F1A5AEEC14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B291-5A40-B3EF-1F1A5AEEC148}"/>
              </c:ext>
            </c:extLst>
          </c:dPt>
          <c:val>
            <c:numRef>
              <c:f>Foglio1!$F$14:$F$15</c:f>
              <c:numCache>
                <c:formatCode>0.00%</c:formatCode>
                <c:ptCount val="2"/>
                <c:pt idx="0">
                  <c:v>0.99600000000000011</c:v>
                </c:pt>
                <c:pt idx="1">
                  <c:v>3.9999999999998925E-3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077-914A-8CDE-1BCB6658FB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1"/>
          <c:order val="0"/>
          <c:val>
            <c:numRef>
              <c:f>Foglio1!$F$80:$F$81</c:f>
              <c:numCache>
                <c:formatCode>0.00%</c:formatCode>
                <c:ptCount val="2"/>
                <c:pt idx="0">
                  <c:v>0.8125</c:v>
                </c:pt>
                <c:pt idx="1">
                  <c:v>0.1875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6266-4B49-8B8F-19713E3A25B6}"/>
            </c:ext>
          </c:extLst>
        </c:ser>
        <c:ser>
          <c:idx val="0"/>
          <c:order val="1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266-4B49-8B8F-19713E3A25B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6266-4B49-8B8F-19713E3A25B6}"/>
              </c:ext>
            </c:extLst>
          </c:dPt>
          <c:val>
            <c:numRef>
              <c:f>Foglio1!$F$80:$F$81</c:f>
              <c:numCache>
                <c:formatCode>0.00%</c:formatCode>
                <c:ptCount val="2"/>
                <c:pt idx="0">
                  <c:v>0.8125</c:v>
                </c:pt>
                <c:pt idx="1">
                  <c:v>0.1875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6266-4B49-8B8F-19713E3A25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plotVisOnly val="1"/>
    <c:dispBlanksAs val="zero"/>
    <c:showDLblsOverMax val="0"/>
    <c:extLst/>
  </c:chart>
  <c:txPr>
    <a:bodyPr/>
    <a:lstStyle/>
    <a:p>
      <a:pPr>
        <a:defRPr/>
      </a:pPr>
      <a:endParaRPr lang="it-IT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6A0-D24D-9524-7549D54E8E9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6A0-D24D-9524-7549D54E8E97}"/>
              </c:ext>
            </c:extLst>
          </c:dPt>
          <c:val>
            <c:numRef>
              <c:f>Foglio1!$F$39:$F$40</c:f>
              <c:numCache>
                <c:formatCode>0.00%</c:formatCode>
                <c:ptCount val="2"/>
                <c:pt idx="0">
                  <c:v>0.82857142857142851</c:v>
                </c:pt>
                <c:pt idx="1">
                  <c:v>0.17142857142857149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6A0-D24D-9524-7549D54E8E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1"/>
          <c:order val="0"/>
          <c:val>
            <c:numRef>
              <c:f>Foglio1!$F$219:$F$220</c:f>
              <c:numCache>
                <c:formatCode>0.00%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96-EF4F-8EF6-87F7B8D50177}"/>
            </c:ext>
          </c:extLst>
        </c:ser>
        <c:ser>
          <c:idx val="0"/>
          <c:order val="1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BC96-EF4F-8EF6-87F7B8D5017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BC96-EF4F-8EF6-87F7B8D50177}"/>
              </c:ext>
            </c:extLst>
          </c:dPt>
          <c:val>
            <c:numRef>
              <c:f>Foglio1!$F$80:$F$81</c:f>
              <c:numCache>
                <c:formatCode>0.00%</c:formatCode>
                <c:ptCount val="2"/>
                <c:pt idx="0">
                  <c:v>0.8125</c:v>
                </c:pt>
                <c:pt idx="1">
                  <c:v>0.1875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C96-EF4F-8EF6-87F7B8D501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plotVisOnly val="1"/>
    <c:dispBlanksAs val="zero"/>
    <c:showDLblsOverMax val="0"/>
    <c:extLst/>
  </c:chart>
  <c:txPr>
    <a:bodyPr/>
    <a:lstStyle/>
    <a:p>
      <a:pPr>
        <a:defRPr/>
      </a:pPr>
      <a:endParaRPr lang="it-IT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v>Percentuale</c:v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DC1-0447-BAD4-DF1FD50047E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DC1-0447-BAD4-DF1FD50047EF}"/>
              </c:ext>
            </c:extLst>
          </c:dPt>
          <c:val>
            <c:numRef>
              <c:f>Foglio1!$F$60:$F$61</c:f>
              <c:numCache>
                <c:formatCode>0.00%</c:formatCode>
                <c:ptCount val="2"/>
                <c:pt idx="0">
                  <c:v>0.9375</c:v>
                </c:pt>
                <c:pt idx="1">
                  <c:v>6.25E-2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DC1-0447-BAD4-DF1FD50047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1"/>
          <c:order val="0"/>
          <c:val>
            <c:numRef>
              <c:f>Foglio1!$F$105:$F$106</c:f>
              <c:numCache>
                <c:formatCode>0.00%</c:formatCode>
                <c:ptCount val="2"/>
                <c:pt idx="0">
                  <c:v>0.9</c:v>
                </c:pt>
                <c:pt idx="1">
                  <c:v>9.9999999999999978E-2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87A-0747-BEAA-EBB3C274F224}"/>
            </c:ext>
          </c:extLst>
        </c:ser>
        <c:ser>
          <c:idx val="0"/>
          <c:order val="1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787A-0747-BEAA-EBB3C274F22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787A-0747-BEAA-EBB3C274F224}"/>
              </c:ext>
            </c:extLst>
          </c:dPt>
          <c:val>
            <c:numRef>
              <c:f>Foglio1!$F$80:$F$81</c:f>
              <c:numCache>
                <c:formatCode>0.00%</c:formatCode>
                <c:ptCount val="2"/>
                <c:pt idx="0">
                  <c:v>0.8125</c:v>
                </c:pt>
                <c:pt idx="1">
                  <c:v>0.1875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87A-0747-BEAA-EBB3C274F2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plotVisOnly val="1"/>
    <c:dispBlanksAs val="zero"/>
    <c:showDLblsOverMax val="0"/>
    <c:extLst/>
  </c:chart>
  <c:txPr>
    <a:bodyPr/>
    <a:lstStyle/>
    <a:p>
      <a:pPr>
        <a:defRPr/>
      </a:pPr>
      <a:endParaRPr lang="it-IT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1"/>
          <c:order val="0"/>
          <c:val>
            <c:numRef>
              <c:f>Foglio1!$F$248:$F$249</c:f>
              <c:numCache>
                <c:formatCode>0.00%</c:formatCode>
                <c:ptCount val="2"/>
                <c:pt idx="0">
                  <c:v>0.92221904761904772</c:v>
                </c:pt>
                <c:pt idx="1">
                  <c:v>7.7780952380952284E-2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805-DB42-9E6A-C9881A68FFB1}"/>
            </c:ext>
          </c:extLst>
        </c:ser>
        <c:ser>
          <c:idx val="0"/>
          <c:order val="1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0805-DB42-9E6A-C9881A68FFB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0805-DB42-9E6A-C9881A68FFB1}"/>
              </c:ext>
            </c:extLst>
          </c:dPt>
          <c:val>
            <c:numRef>
              <c:f>Foglio1!$F$80:$F$81</c:f>
              <c:numCache>
                <c:formatCode>0.00%</c:formatCode>
                <c:ptCount val="2"/>
                <c:pt idx="0">
                  <c:v>0.8125</c:v>
                </c:pt>
                <c:pt idx="1">
                  <c:v>0.1875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0805-DB42-9E6A-C9881A68FF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plotVisOnly val="1"/>
    <c:dispBlanksAs val="zero"/>
    <c:showDLblsOverMax val="0"/>
    <c:extLst/>
  </c:chart>
  <c:txPr>
    <a:bodyPr/>
    <a:lstStyle/>
    <a:p>
      <a:pPr>
        <a:defRPr/>
      </a:pPr>
      <a:endParaRPr lang="it-IT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Foglio1!$D$237:$D$246</c:f>
              <c:strCache>
                <c:ptCount val="10"/>
                <c:pt idx="0">
                  <c:v>Area Polizia Locale</c:v>
                </c:pt>
                <c:pt idx="1">
                  <c:v>Area Settore Amministrativo</c:v>
                </c:pt>
                <c:pt idx="2">
                  <c:v>Area Cultura e Turismo</c:v>
                </c:pt>
                <c:pt idx="3">
                  <c:v>Area Demografici e CED</c:v>
                </c:pt>
                <c:pt idx="4">
                  <c:v>Area Servizi Finanziari</c:v>
                </c:pt>
                <c:pt idx="5">
                  <c:v>Area Pubblica Istruzione e Servizi Sociali</c:v>
                </c:pt>
                <c:pt idx="6">
                  <c:v>Area Urbanistica</c:v>
                </c:pt>
                <c:pt idx="7">
                  <c:v>Area Lavori Pubblici</c:v>
                </c:pt>
                <c:pt idx="8">
                  <c:v>Area Tributi</c:v>
                </c:pt>
                <c:pt idx="9">
                  <c:v>Segretario comunale</c:v>
                </c:pt>
              </c:strCache>
            </c:strRef>
          </c:cat>
          <c:val>
            <c:numRef>
              <c:f>Foglio1!$F$237:$F$246</c:f>
              <c:numCache>
                <c:formatCode>0.00%</c:formatCode>
                <c:ptCount val="10"/>
                <c:pt idx="0">
                  <c:v>0.99600000000000011</c:v>
                </c:pt>
                <c:pt idx="1">
                  <c:v>0.82857142857142851</c:v>
                </c:pt>
                <c:pt idx="2">
                  <c:v>0.9375</c:v>
                </c:pt>
                <c:pt idx="3">
                  <c:v>0.8125</c:v>
                </c:pt>
                <c:pt idx="4">
                  <c:v>0.9</c:v>
                </c:pt>
                <c:pt idx="5">
                  <c:v>0.85</c:v>
                </c:pt>
                <c:pt idx="6">
                  <c:v>0.9642857142857143</c:v>
                </c:pt>
                <c:pt idx="7">
                  <c:v>0.93333333333333324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8E-FC4B-A5AB-FAC7D09E88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05966592"/>
        <c:axId val="105976576"/>
      </c:barChart>
      <c:catAx>
        <c:axId val="1059665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05976576"/>
        <c:crosses val="autoZero"/>
        <c:auto val="1"/>
        <c:lblAlgn val="ctr"/>
        <c:lblOffset val="100"/>
        <c:noMultiLvlLbl val="0"/>
      </c:catAx>
      <c:valAx>
        <c:axId val="105976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it-IT"/>
          </a:p>
        </c:txPr>
        <c:crossAx val="1059665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1"/>
          <c:order val="0"/>
          <c:val>
            <c:numRef>
              <c:f>Foglio1!$F$126:$F$127</c:f>
              <c:numCache>
                <c:formatCode>0.00%</c:formatCode>
                <c:ptCount val="2"/>
                <c:pt idx="0">
                  <c:v>0.85</c:v>
                </c:pt>
                <c:pt idx="1">
                  <c:v>0.15000000000000002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6266-4B49-8B8F-19713E3A25B6}"/>
            </c:ext>
          </c:extLst>
        </c:ser>
        <c:ser>
          <c:idx val="0"/>
          <c:order val="1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266-4B49-8B8F-19713E3A25B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6266-4B49-8B8F-19713E3A25B6}"/>
              </c:ext>
            </c:extLst>
          </c:dPt>
          <c:val>
            <c:numRef>
              <c:f>Foglio1!$F$80:$F$81</c:f>
              <c:numCache>
                <c:formatCode>0.00%</c:formatCode>
                <c:ptCount val="2"/>
                <c:pt idx="0">
                  <c:v>0.8125</c:v>
                </c:pt>
                <c:pt idx="1">
                  <c:v>0.1875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6266-4B49-8B8F-19713E3A25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plotVisOnly val="1"/>
    <c:dispBlanksAs val="zero"/>
    <c:showDLblsOverMax val="0"/>
    <c:extLst/>
  </c:chart>
  <c:txPr>
    <a:bodyPr/>
    <a:lstStyle/>
    <a:p>
      <a:pPr>
        <a:defRPr/>
      </a:pPr>
      <a:endParaRPr lang="it-IT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1"/>
          <c:order val="0"/>
          <c:val>
            <c:numRef>
              <c:f>Foglio1!$F$151:$F$152</c:f>
              <c:numCache>
                <c:formatCode>0.00%</c:formatCode>
                <c:ptCount val="2"/>
                <c:pt idx="0">
                  <c:v>0.9642857142857143</c:v>
                </c:pt>
                <c:pt idx="1">
                  <c:v>3.5714285714285698E-2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6266-4B49-8B8F-19713E3A25B6}"/>
            </c:ext>
          </c:extLst>
        </c:ser>
        <c:ser>
          <c:idx val="0"/>
          <c:order val="1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266-4B49-8B8F-19713E3A25B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6266-4B49-8B8F-19713E3A25B6}"/>
              </c:ext>
            </c:extLst>
          </c:dPt>
          <c:val>
            <c:numRef>
              <c:f>Foglio1!$F$80:$F$81</c:f>
              <c:numCache>
                <c:formatCode>0.00%</c:formatCode>
                <c:ptCount val="2"/>
                <c:pt idx="0">
                  <c:v>0.8125</c:v>
                </c:pt>
                <c:pt idx="1">
                  <c:v>0.1875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6266-4B49-8B8F-19713E3A25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</c:plotArea>
    <c:plotVisOnly val="1"/>
    <c:dispBlanksAs val="zero"/>
    <c:showDLblsOverMax val="0"/>
    <c:extLst/>
  </c:chart>
  <c:txPr>
    <a:bodyPr/>
    <a:lstStyle/>
    <a:p>
      <a:pPr>
        <a:defRPr/>
      </a:pPr>
      <a:endParaRPr lang="it-IT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v>Percentuale</c:v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DC1-0447-BAD4-DF1FD50047E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DC1-0447-BAD4-DF1FD50047EF}"/>
              </c:ext>
            </c:extLst>
          </c:dPt>
          <c:val>
            <c:numRef>
              <c:f>Foglio1!$F$175:$F$176</c:f>
              <c:numCache>
                <c:formatCode>0.00%</c:formatCode>
                <c:ptCount val="2"/>
                <c:pt idx="0">
                  <c:v>0.93333333333333324</c:v>
                </c:pt>
                <c:pt idx="1">
                  <c:v>6.6666666666666763E-2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DC1-0447-BAD4-DF1FD50047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v>Percentuale</c:v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DC1-0447-BAD4-DF1FD50047E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DC1-0447-BAD4-DF1FD50047EF}"/>
              </c:ext>
            </c:extLst>
          </c:dPt>
          <c:val>
            <c:numRef>
              <c:f>Foglio1!$F$198:$F$199</c:f>
              <c:numCache>
                <c:formatCode>0.00%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DC1-0447-BAD4-DF1FD50047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12700</xdr:colOff>
      <xdr:row>16</xdr:row>
      <xdr:rowOff>0</xdr:rowOff>
    </xdr:from>
    <xdr:to>
      <xdr:col>7</xdr:col>
      <xdr:colOff>0</xdr:colOff>
      <xdr:row>23</xdr:row>
      <xdr:rowOff>139700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0</xdr:colOff>
      <xdr:row>82</xdr:row>
      <xdr:rowOff>6350</xdr:rowOff>
    </xdr:from>
    <xdr:to>
      <xdr:col>6</xdr:col>
      <xdr:colOff>812800</xdr:colOff>
      <xdr:row>89</xdr:row>
      <xdr:rowOff>146050</xdr:rowOff>
    </xdr:to>
    <xdr:graphicFrame macro="">
      <xdr:nvGraphicFramePr>
        <xdr:cNvPr id="3" name="Grafico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8081</xdr:colOff>
      <xdr:row>40</xdr:row>
      <xdr:rowOff>147205</xdr:rowOff>
    </xdr:from>
    <xdr:to>
      <xdr:col>6</xdr:col>
      <xdr:colOff>835313</xdr:colOff>
      <xdr:row>48</xdr:row>
      <xdr:rowOff>87746</xdr:rowOff>
    </xdr:to>
    <xdr:graphicFrame macro="">
      <xdr:nvGraphicFramePr>
        <xdr:cNvPr id="4" name="Grafic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0</xdr:colOff>
      <xdr:row>220</xdr:row>
      <xdr:rowOff>173181</xdr:rowOff>
    </xdr:from>
    <xdr:to>
      <xdr:col>6</xdr:col>
      <xdr:colOff>812800</xdr:colOff>
      <xdr:row>228</xdr:row>
      <xdr:rowOff>113722</xdr:rowOff>
    </xdr:to>
    <xdr:graphicFrame macro="">
      <xdr:nvGraphicFramePr>
        <xdr:cNvPr id="5" name="Grafic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831273</xdr:colOff>
      <xdr:row>61</xdr:row>
      <xdr:rowOff>155863</xdr:rowOff>
    </xdr:from>
    <xdr:to>
      <xdr:col>6</xdr:col>
      <xdr:colOff>804141</xdr:colOff>
      <xdr:row>69</xdr:row>
      <xdr:rowOff>96404</xdr:rowOff>
    </xdr:to>
    <xdr:graphicFrame macro="">
      <xdr:nvGraphicFramePr>
        <xdr:cNvPr id="6" name="Grafic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</xdr:col>
      <xdr:colOff>12700</xdr:colOff>
      <xdr:row>106</xdr:row>
      <xdr:rowOff>12700</xdr:rowOff>
    </xdr:from>
    <xdr:to>
      <xdr:col>7</xdr:col>
      <xdr:colOff>0</xdr:colOff>
      <xdr:row>113</xdr:row>
      <xdr:rowOff>152400</xdr:rowOff>
    </xdr:to>
    <xdr:graphicFrame macro="">
      <xdr:nvGraphicFramePr>
        <xdr:cNvPr id="7" name="Grafic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</xdr:col>
      <xdr:colOff>0</xdr:colOff>
      <xdr:row>276</xdr:row>
      <xdr:rowOff>0</xdr:rowOff>
    </xdr:from>
    <xdr:to>
      <xdr:col>6</xdr:col>
      <xdr:colOff>812800</xdr:colOff>
      <xdr:row>295</xdr:row>
      <xdr:rowOff>0</xdr:rowOff>
    </xdr:to>
    <xdr:graphicFrame macro="">
      <xdr:nvGraphicFramePr>
        <xdr:cNvPr id="8" name="Grafic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819150</xdr:colOff>
      <xdr:row>249</xdr:row>
      <xdr:rowOff>190500</xdr:rowOff>
    </xdr:from>
    <xdr:to>
      <xdr:col>7</xdr:col>
      <xdr:colOff>0</xdr:colOff>
      <xdr:row>274</xdr:row>
      <xdr:rowOff>0</xdr:rowOff>
    </xdr:to>
    <xdr:graphicFrame macro="">
      <xdr:nvGraphicFramePr>
        <xdr:cNvPr id="9" name="Grafico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</xdr:col>
      <xdr:colOff>0</xdr:colOff>
      <xdr:row>128</xdr:row>
      <xdr:rowOff>6350</xdr:rowOff>
    </xdr:from>
    <xdr:to>
      <xdr:col>6</xdr:col>
      <xdr:colOff>812800</xdr:colOff>
      <xdr:row>135</xdr:row>
      <xdr:rowOff>146050</xdr:rowOff>
    </xdr:to>
    <xdr:graphicFrame macro="">
      <xdr:nvGraphicFramePr>
        <xdr:cNvPr id="13" name="Grafico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2</xdr:col>
      <xdr:colOff>0</xdr:colOff>
      <xdr:row>153</xdr:row>
      <xdr:rowOff>6350</xdr:rowOff>
    </xdr:from>
    <xdr:to>
      <xdr:col>6</xdr:col>
      <xdr:colOff>812800</xdr:colOff>
      <xdr:row>160</xdr:row>
      <xdr:rowOff>146050</xdr:rowOff>
    </xdr:to>
    <xdr:graphicFrame macro="">
      <xdr:nvGraphicFramePr>
        <xdr:cNvPr id="15" name="Grafico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2</xdr:col>
      <xdr:colOff>0</xdr:colOff>
      <xdr:row>177</xdr:row>
      <xdr:rowOff>51955</xdr:rowOff>
    </xdr:from>
    <xdr:to>
      <xdr:col>6</xdr:col>
      <xdr:colOff>812800</xdr:colOff>
      <xdr:row>184</xdr:row>
      <xdr:rowOff>191655</xdr:rowOff>
    </xdr:to>
    <xdr:graphicFrame macro="">
      <xdr:nvGraphicFramePr>
        <xdr:cNvPr id="17" name="Grafico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2</xdr:col>
      <xdr:colOff>17318</xdr:colOff>
      <xdr:row>200</xdr:row>
      <xdr:rowOff>129887</xdr:rowOff>
    </xdr:from>
    <xdr:to>
      <xdr:col>6</xdr:col>
      <xdr:colOff>830118</xdr:colOff>
      <xdr:row>208</xdr:row>
      <xdr:rowOff>70428</xdr:rowOff>
    </xdr:to>
    <xdr:graphicFrame macro="">
      <xdr:nvGraphicFramePr>
        <xdr:cNvPr id="18" name="Grafico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G249"/>
  <sheetViews>
    <sheetView tabSelected="1" view="pageBreakPreview" topLeftCell="A175" zoomScaleNormal="100" zoomScaleSheetLayoutView="100" workbookViewId="0">
      <selection activeCell="G195" sqref="C195:G195"/>
    </sheetView>
  </sheetViews>
  <sheetFormatPr defaultColWidth="11" defaultRowHeight="15.75"/>
  <cols>
    <col min="4" max="4" width="93" customWidth="1"/>
    <col min="6" max="6" width="17.125" style="1" customWidth="1"/>
  </cols>
  <sheetData>
    <row r="1" spans="3:7">
      <c r="D1" s="27" t="s">
        <v>13</v>
      </c>
      <c r="E1" s="27"/>
      <c r="F1" s="27"/>
      <c r="G1" s="27"/>
    </row>
    <row r="2" spans="3:7" ht="46.5">
      <c r="C2" s="24" t="s">
        <v>9</v>
      </c>
      <c r="D2" s="24"/>
      <c r="E2" s="24"/>
      <c r="F2" s="24"/>
      <c r="G2" s="24"/>
    </row>
    <row r="3" spans="3:7" ht="46.5">
      <c r="C3" s="5"/>
      <c r="D3" s="5"/>
      <c r="E3" s="5"/>
      <c r="F3" s="5"/>
      <c r="G3" s="5"/>
    </row>
    <row r="5" spans="3:7" ht="23.25">
      <c r="C5" s="6" t="s">
        <v>14</v>
      </c>
    </row>
    <row r="7" spans="3:7">
      <c r="C7" s="3" t="s">
        <v>0</v>
      </c>
      <c r="D7" s="3" t="s">
        <v>1</v>
      </c>
      <c r="E7" s="3" t="s">
        <v>2</v>
      </c>
      <c r="F7" s="4" t="s">
        <v>3</v>
      </c>
      <c r="G7" s="3" t="s">
        <v>4</v>
      </c>
    </row>
    <row r="8" spans="3:7">
      <c r="C8" s="3">
        <v>1</v>
      </c>
      <c r="D8" s="23" t="s">
        <v>69</v>
      </c>
      <c r="E8" s="4"/>
      <c r="F8" s="4">
        <v>1</v>
      </c>
      <c r="G8" s="3"/>
    </row>
    <row r="9" spans="3:7" ht="31.5">
      <c r="C9" s="3">
        <v>2</v>
      </c>
      <c r="D9" s="23" t="s">
        <v>70</v>
      </c>
      <c r="E9" s="4"/>
      <c r="F9" s="4">
        <v>1</v>
      </c>
      <c r="G9" s="3"/>
    </row>
    <row r="10" spans="3:7">
      <c r="C10" s="3">
        <v>3</v>
      </c>
      <c r="D10" s="23" t="s">
        <v>16</v>
      </c>
      <c r="E10" s="4"/>
      <c r="F10" s="4">
        <v>1</v>
      </c>
      <c r="G10" s="3"/>
    </row>
    <row r="11" spans="3:7">
      <c r="C11" s="3">
        <v>4</v>
      </c>
      <c r="D11" s="23" t="s">
        <v>15</v>
      </c>
      <c r="E11" s="4"/>
      <c r="F11" s="4">
        <v>1</v>
      </c>
      <c r="G11" s="3"/>
    </row>
    <row r="12" spans="3:7">
      <c r="C12" s="3">
        <v>5</v>
      </c>
      <c r="D12" s="23" t="s">
        <v>17</v>
      </c>
      <c r="E12" s="4"/>
      <c r="F12" s="4">
        <v>0.98</v>
      </c>
      <c r="G12" s="3"/>
    </row>
    <row r="14" spans="3:7">
      <c r="D14" t="s">
        <v>5</v>
      </c>
      <c r="E14" s="17"/>
      <c r="F14" s="18">
        <f>SUM(F8:F12)/C12</f>
        <v>0.99600000000000011</v>
      </c>
    </row>
    <row r="15" spans="3:7">
      <c r="D15" t="s">
        <v>12</v>
      </c>
      <c r="E15" s="17"/>
      <c r="F15" s="18">
        <f>100%-F14</f>
        <v>3.9999999999998925E-3</v>
      </c>
    </row>
    <row r="16" spans="3:7">
      <c r="E16" s="17"/>
      <c r="F16" s="18"/>
    </row>
    <row r="17" spans="3:7">
      <c r="E17" s="17"/>
      <c r="F17" s="18"/>
    </row>
    <row r="18" spans="3:7">
      <c r="E18" s="17"/>
      <c r="F18" s="18"/>
    </row>
    <row r="19" spans="3:7">
      <c r="E19" s="17"/>
      <c r="F19" s="18"/>
    </row>
    <row r="20" spans="3:7">
      <c r="E20" s="17"/>
      <c r="F20" s="18"/>
    </row>
    <row r="21" spans="3:7">
      <c r="E21" s="17"/>
      <c r="F21" s="18"/>
    </row>
    <row r="22" spans="3:7">
      <c r="E22" s="17"/>
      <c r="F22" s="18"/>
    </row>
    <row r="23" spans="3:7">
      <c r="E23" s="17"/>
      <c r="F23" s="18"/>
    </row>
    <row r="24" spans="3:7">
      <c r="E24" s="17"/>
      <c r="F24" s="18"/>
    </row>
    <row r="25" spans="3:7">
      <c r="E25" s="17"/>
      <c r="F25" s="18"/>
    </row>
    <row r="26" spans="3:7">
      <c r="E26" s="17"/>
      <c r="F26" s="18"/>
    </row>
    <row r="27" spans="3:7" ht="23.25">
      <c r="C27" s="6" t="s">
        <v>40</v>
      </c>
      <c r="E27" s="17"/>
      <c r="F27" s="18"/>
    </row>
    <row r="28" spans="3:7">
      <c r="E28" s="17"/>
      <c r="F28" s="18"/>
    </row>
    <row r="29" spans="3:7">
      <c r="C29" s="3" t="s">
        <v>0</v>
      </c>
      <c r="D29" s="3" t="s">
        <v>1</v>
      </c>
      <c r="E29" s="19" t="s">
        <v>2</v>
      </c>
      <c r="F29" s="20" t="s">
        <v>3</v>
      </c>
      <c r="G29" s="3" t="s">
        <v>4</v>
      </c>
    </row>
    <row r="30" spans="3:7">
      <c r="C30" s="3">
        <v>1</v>
      </c>
      <c r="D30" s="3" t="s">
        <v>18</v>
      </c>
      <c r="E30" s="20"/>
      <c r="F30" s="20">
        <v>0.8</v>
      </c>
      <c r="G30" s="3"/>
    </row>
    <row r="31" spans="3:7">
      <c r="C31" s="3">
        <v>2</v>
      </c>
      <c r="D31" s="3" t="s">
        <v>19</v>
      </c>
      <c r="E31" s="20"/>
      <c r="F31" s="20">
        <v>1</v>
      </c>
      <c r="G31" s="3"/>
    </row>
    <row r="32" spans="3:7">
      <c r="C32" s="3">
        <v>3</v>
      </c>
      <c r="D32" s="3" t="s">
        <v>71</v>
      </c>
      <c r="E32" s="20"/>
      <c r="F32" s="20">
        <v>1</v>
      </c>
      <c r="G32" s="3"/>
    </row>
    <row r="33" spans="3:7">
      <c r="C33" s="3">
        <v>4</v>
      </c>
      <c r="D33" s="3" t="s">
        <v>20</v>
      </c>
      <c r="E33" s="20"/>
      <c r="F33" s="20">
        <v>1</v>
      </c>
      <c r="G33" s="3"/>
    </row>
    <row r="34" spans="3:7">
      <c r="C34" s="3">
        <v>5</v>
      </c>
      <c r="D34" s="3" t="s">
        <v>21</v>
      </c>
      <c r="E34" s="20"/>
      <c r="F34" s="20">
        <v>1</v>
      </c>
      <c r="G34" s="3"/>
    </row>
    <row r="35" spans="3:7">
      <c r="C35" s="3">
        <v>6</v>
      </c>
      <c r="D35" s="3" t="s">
        <v>22</v>
      </c>
      <c r="E35" s="20"/>
      <c r="F35" s="20">
        <v>0</v>
      </c>
      <c r="G35" s="3"/>
    </row>
    <row r="36" spans="3:7">
      <c r="C36" s="3">
        <v>7</v>
      </c>
      <c r="D36" s="3" t="s">
        <v>72</v>
      </c>
      <c r="E36" s="20"/>
      <c r="F36" s="20">
        <v>1</v>
      </c>
      <c r="G36" s="3"/>
    </row>
    <row r="37" spans="3:7">
      <c r="C37" s="3"/>
      <c r="D37" s="3"/>
      <c r="E37" s="20"/>
      <c r="F37" s="20"/>
      <c r="G37" s="3"/>
    </row>
    <row r="38" spans="3:7">
      <c r="E38" s="17"/>
      <c r="F38" s="18"/>
    </row>
    <row r="39" spans="3:7">
      <c r="D39" t="s">
        <v>5</v>
      </c>
      <c r="E39" s="17"/>
      <c r="F39" s="18">
        <f>SUM(F30:F36)/C36</f>
        <v>0.82857142857142851</v>
      </c>
    </row>
    <row r="40" spans="3:7">
      <c r="D40" t="s">
        <v>12</v>
      </c>
      <c r="E40" s="17"/>
      <c r="F40" s="18">
        <f>100%-F39</f>
        <v>0.17142857142857149</v>
      </c>
    </row>
    <row r="41" spans="3:7">
      <c r="E41" s="17"/>
      <c r="F41" s="18"/>
    </row>
    <row r="42" spans="3:7">
      <c r="E42" s="17"/>
      <c r="F42" s="18"/>
    </row>
    <row r="43" spans="3:7">
      <c r="E43" s="17"/>
      <c r="F43" s="18"/>
    </row>
    <row r="44" spans="3:7">
      <c r="E44" s="17"/>
      <c r="F44" s="18"/>
    </row>
    <row r="45" spans="3:7">
      <c r="E45" s="17"/>
      <c r="F45" s="18"/>
    </row>
    <row r="46" spans="3:7">
      <c r="E46" s="17"/>
      <c r="F46" s="18"/>
    </row>
    <row r="47" spans="3:7">
      <c r="E47" s="17"/>
      <c r="F47" s="18"/>
    </row>
    <row r="48" spans="3:7">
      <c r="E48" s="17"/>
      <c r="F48" s="18"/>
    </row>
    <row r="49" spans="3:7">
      <c r="E49" s="17"/>
      <c r="F49" s="18"/>
    </row>
    <row r="50" spans="3:7" s="10" customFormat="1">
      <c r="F50" s="11"/>
    </row>
    <row r="51" spans="3:7" s="10" customFormat="1" ht="23.25">
      <c r="C51" s="6" t="s">
        <v>23</v>
      </c>
      <c r="D51" s="17"/>
      <c r="E51" s="17"/>
      <c r="F51" s="18"/>
      <c r="G51" s="17"/>
    </row>
    <row r="52" spans="3:7" s="10" customFormat="1">
      <c r="C52" s="17"/>
      <c r="D52" s="17"/>
      <c r="E52" s="17"/>
      <c r="F52" s="18"/>
      <c r="G52" s="17"/>
    </row>
    <row r="53" spans="3:7" s="10" customFormat="1">
      <c r="C53" s="19" t="s">
        <v>0</v>
      </c>
      <c r="D53" s="19" t="s">
        <v>1</v>
      </c>
      <c r="E53" s="19" t="s">
        <v>2</v>
      </c>
      <c r="F53" s="20" t="s">
        <v>3</v>
      </c>
      <c r="G53" s="19" t="s">
        <v>4</v>
      </c>
    </row>
    <row r="54" spans="3:7" s="10" customFormat="1">
      <c r="C54" s="19">
        <v>1</v>
      </c>
      <c r="D54" s="19" t="s">
        <v>24</v>
      </c>
      <c r="E54" s="20"/>
      <c r="F54" s="20">
        <v>1</v>
      </c>
      <c r="G54" s="19"/>
    </row>
    <row r="55" spans="3:7" s="10" customFormat="1" ht="31.5">
      <c r="C55" s="19">
        <v>2</v>
      </c>
      <c r="D55" s="21" t="s">
        <v>25</v>
      </c>
      <c r="E55" s="20"/>
      <c r="F55" s="20">
        <v>1</v>
      </c>
      <c r="G55" s="19"/>
    </row>
    <row r="56" spans="3:7" s="10" customFormat="1" ht="47.25">
      <c r="C56" s="19">
        <v>3</v>
      </c>
      <c r="D56" s="21" t="s">
        <v>26</v>
      </c>
      <c r="E56" s="20"/>
      <c r="F56" s="20">
        <v>0.75</v>
      </c>
      <c r="G56" s="19"/>
    </row>
    <row r="57" spans="3:7" s="10" customFormat="1" ht="31.5">
      <c r="C57" s="19">
        <v>4</v>
      </c>
      <c r="D57" s="21" t="s">
        <v>27</v>
      </c>
      <c r="E57" s="20"/>
      <c r="F57" s="20">
        <v>1</v>
      </c>
      <c r="G57" s="19"/>
    </row>
    <row r="58" spans="3:7" s="10" customFormat="1">
      <c r="C58" s="19"/>
      <c r="D58" s="19"/>
      <c r="E58" s="20"/>
      <c r="F58" s="20"/>
      <c r="G58" s="19"/>
    </row>
    <row r="59" spans="3:7" s="10" customFormat="1">
      <c r="C59" s="17"/>
      <c r="D59" s="17"/>
      <c r="E59" s="17"/>
      <c r="F59" s="18"/>
      <c r="G59" s="17"/>
    </row>
    <row r="60" spans="3:7" s="10" customFormat="1">
      <c r="C60" s="17"/>
      <c r="D60" s="17" t="s">
        <v>5</v>
      </c>
      <c r="E60" s="17"/>
      <c r="F60" s="18">
        <f>SUM(F54:F57)/C57</f>
        <v>0.9375</v>
      </c>
      <c r="G60" s="17"/>
    </row>
    <row r="61" spans="3:7" s="10" customFormat="1">
      <c r="C61" s="17"/>
      <c r="D61" s="17" t="s">
        <v>12</v>
      </c>
      <c r="E61" s="17"/>
      <c r="F61" s="18">
        <f>100%-F60</f>
        <v>6.25E-2</v>
      </c>
      <c r="G61" s="17"/>
    </row>
    <row r="62" spans="3:7" s="10" customFormat="1">
      <c r="F62" s="11"/>
    </row>
    <row r="63" spans="3:7" s="10" customFormat="1">
      <c r="F63" s="11"/>
    </row>
    <row r="64" spans="3:7" s="10" customFormat="1">
      <c r="F64" s="11"/>
    </row>
    <row r="65" spans="3:7" s="10" customFormat="1">
      <c r="F65" s="11"/>
    </row>
    <row r="66" spans="3:7" s="10" customFormat="1">
      <c r="F66" s="11"/>
    </row>
    <row r="67" spans="3:7" s="10" customFormat="1">
      <c r="F67" s="11"/>
    </row>
    <row r="68" spans="3:7" s="10" customFormat="1">
      <c r="F68" s="11"/>
    </row>
    <row r="69" spans="3:7" s="10" customFormat="1">
      <c r="F69" s="11"/>
    </row>
    <row r="70" spans="3:7" s="10" customFormat="1">
      <c r="C70" s="17"/>
      <c r="D70" s="17"/>
      <c r="E70" s="17"/>
      <c r="F70" s="18"/>
      <c r="G70" s="17"/>
    </row>
    <row r="71" spans="3:7" s="10" customFormat="1">
      <c r="C71" s="17"/>
      <c r="D71" s="17"/>
      <c r="E71" s="17"/>
      <c r="F71" s="18"/>
      <c r="G71" s="17"/>
    </row>
    <row r="72" spans="3:7" s="10" customFormat="1" ht="23.25">
      <c r="C72" s="6" t="s">
        <v>28</v>
      </c>
      <c r="D72" s="17"/>
      <c r="E72" s="17"/>
      <c r="F72" s="18"/>
      <c r="G72" s="17"/>
    </row>
    <row r="73" spans="3:7" s="10" customFormat="1">
      <c r="C73" s="17"/>
      <c r="D73" s="17"/>
      <c r="E73" s="17"/>
      <c r="F73" s="18"/>
      <c r="G73" s="17"/>
    </row>
    <row r="74" spans="3:7" s="10" customFormat="1">
      <c r="C74" s="19" t="s">
        <v>0</v>
      </c>
      <c r="D74" s="19" t="s">
        <v>1</v>
      </c>
      <c r="E74" s="19" t="s">
        <v>2</v>
      </c>
      <c r="F74" s="20" t="s">
        <v>3</v>
      </c>
      <c r="G74" s="19" t="s">
        <v>4</v>
      </c>
    </row>
    <row r="75" spans="3:7" s="10" customFormat="1">
      <c r="C75" s="19">
        <v>1</v>
      </c>
      <c r="D75" s="19" t="s">
        <v>29</v>
      </c>
      <c r="E75" s="20"/>
      <c r="F75" s="20">
        <v>1</v>
      </c>
      <c r="G75" s="19"/>
    </row>
    <row r="76" spans="3:7" s="10" customFormat="1">
      <c r="C76" s="19">
        <v>2</v>
      </c>
      <c r="D76" s="19" t="s">
        <v>30</v>
      </c>
      <c r="E76" s="20"/>
      <c r="F76" s="20">
        <v>1</v>
      </c>
      <c r="G76" s="19"/>
    </row>
    <row r="77" spans="3:7" s="10" customFormat="1">
      <c r="C77" s="19">
        <v>3</v>
      </c>
      <c r="D77" s="19" t="s">
        <v>31</v>
      </c>
      <c r="E77" s="20"/>
      <c r="F77" s="20">
        <v>1</v>
      </c>
      <c r="G77" s="19"/>
    </row>
    <row r="78" spans="3:7" s="10" customFormat="1">
      <c r="C78" s="19">
        <v>4</v>
      </c>
      <c r="D78" s="19" t="s">
        <v>32</v>
      </c>
      <c r="E78" s="20"/>
      <c r="F78" s="20">
        <v>0.25</v>
      </c>
      <c r="G78" s="19"/>
    </row>
    <row r="79" spans="3:7" s="10" customFormat="1">
      <c r="C79" s="17"/>
      <c r="D79" s="17"/>
      <c r="E79" s="17"/>
      <c r="F79" s="18"/>
      <c r="G79" s="17"/>
    </row>
    <row r="80" spans="3:7" s="10" customFormat="1">
      <c r="C80" s="17"/>
      <c r="D80" s="17" t="s">
        <v>5</v>
      </c>
      <c r="E80" s="17"/>
      <c r="F80" s="18">
        <f>(F75+F76+F78+F77)/4</f>
        <v>0.8125</v>
      </c>
      <c r="G80" s="17"/>
    </row>
    <row r="81" spans="3:7" s="10" customFormat="1">
      <c r="C81" s="17"/>
      <c r="D81" t="s">
        <v>12</v>
      </c>
      <c r="E81" s="17"/>
      <c r="F81" s="18">
        <f>100%-F80</f>
        <v>0.1875</v>
      </c>
      <c r="G81" s="17"/>
    </row>
    <row r="82" spans="3:7" s="10" customFormat="1">
      <c r="C82" s="17"/>
      <c r="D82" s="17"/>
      <c r="E82" s="17"/>
      <c r="F82" s="18"/>
      <c r="G82" s="17"/>
    </row>
    <row r="83" spans="3:7" s="10" customFormat="1">
      <c r="F83" s="11"/>
    </row>
    <row r="84" spans="3:7" s="10" customFormat="1">
      <c r="F84" s="11"/>
    </row>
    <row r="85" spans="3:7" s="10" customFormat="1">
      <c r="F85" s="11"/>
    </row>
    <row r="86" spans="3:7" s="10" customFormat="1">
      <c r="F86" s="11"/>
    </row>
    <row r="87" spans="3:7" s="10" customFormat="1">
      <c r="F87" s="11"/>
    </row>
    <row r="88" spans="3:7" s="10" customFormat="1">
      <c r="F88" s="11"/>
    </row>
    <row r="89" spans="3:7" s="10" customFormat="1">
      <c r="F89" s="11"/>
    </row>
    <row r="90" spans="3:7" s="10" customFormat="1">
      <c r="C90" s="17"/>
      <c r="D90" s="17"/>
      <c r="E90" s="17"/>
      <c r="F90" s="18"/>
      <c r="G90" s="17"/>
    </row>
    <row r="91" spans="3:7" s="10" customFormat="1">
      <c r="F91" s="11"/>
    </row>
    <row r="92" spans="3:7" s="10" customFormat="1">
      <c r="C92" s="17"/>
      <c r="D92" s="17"/>
      <c r="E92" s="17"/>
      <c r="F92" s="18"/>
      <c r="G92" s="17"/>
    </row>
    <row r="93" spans="3:7" s="10" customFormat="1" ht="23.25">
      <c r="C93" s="22" t="s">
        <v>33</v>
      </c>
      <c r="D93" s="15"/>
      <c r="E93" s="15"/>
      <c r="F93" s="16"/>
      <c r="G93" s="15"/>
    </row>
    <row r="94" spans="3:7" s="10" customFormat="1">
      <c r="C94" s="15"/>
      <c r="D94" s="15"/>
      <c r="E94" s="16"/>
      <c r="F94" s="16"/>
      <c r="G94" s="15"/>
    </row>
    <row r="95" spans="3:7" s="10" customFormat="1">
      <c r="C95" s="15" t="s">
        <v>0</v>
      </c>
      <c r="D95" s="15" t="s">
        <v>1</v>
      </c>
      <c r="E95" s="16" t="s">
        <v>2</v>
      </c>
      <c r="F95" s="16" t="s">
        <v>3</v>
      </c>
      <c r="G95" s="15" t="s">
        <v>4</v>
      </c>
    </row>
    <row r="96" spans="3:7" s="10" customFormat="1">
      <c r="C96" s="15">
        <v>1</v>
      </c>
      <c r="D96" s="15" t="s">
        <v>34</v>
      </c>
      <c r="E96" s="16"/>
      <c r="F96" s="16">
        <v>1</v>
      </c>
      <c r="G96" s="15"/>
    </row>
    <row r="97" spans="3:7" s="10" customFormat="1">
      <c r="C97" s="15">
        <v>2</v>
      </c>
      <c r="D97" s="15" t="s">
        <v>73</v>
      </c>
      <c r="E97" s="16"/>
      <c r="F97" s="16">
        <v>1</v>
      </c>
      <c r="G97" s="15"/>
    </row>
    <row r="98" spans="3:7" s="10" customFormat="1">
      <c r="C98" s="15">
        <v>3</v>
      </c>
      <c r="D98" s="15" t="s">
        <v>74</v>
      </c>
      <c r="E98" s="16"/>
      <c r="F98" s="16">
        <v>1</v>
      </c>
      <c r="G98" s="15"/>
    </row>
    <row r="99" spans="3:7" s="10" customFormat="1">
      <c r="C99" s="15">
        <v>4</v>
      </c>
      <c r="D99" s="15" t="s">
        <v>35</v>
      </c>
      <c r="E99" s="16"/>
      <c r="F99" s="16">
        <v>1</v>
      </c>
      <c r="G99" s="15"/>
    </row>
    <row r="100" spans="3:7" s="10" customFormat="1">
      <c r="C100" s="15">
        <v>5</v>
      </c>
      <c r="D100" s="15" t="s">
        <v>36</v>
      </c>
      <c r="E100" s="16"/>
      <c r="F100" s="16">
        <v>1</v>
      </c>
      <c r="G100" s="15"/>
    </row>
    <row r="101" spans="3:7" s="10" customFormat="1">
      <c r="C101" s="15">
        <v>6</v>
      </c>
      <c r="D101" s="19" t="s">
        <v>37</v>
      </c>
      <c r="E101" s="20"/>
      <c r="F101" s="20">
        <v>0.3</v>
      </c>
      <c r="G101" s="15"/>
    </row>
    <row r="102" spans="3:7" s="10" customFormat="1">
      <c r="C102" s="15">
        <v>7</v>
      </c>
      <c r="D102" s="19" t="s">
        <v>38</v>
      </c>
      <c r="E102" s="20"/>
      <c r="F102" s="20">
        <v>1</v>
      </c>
      <c r="G102" s="15"/>
    </row>
    <row r="103" spans="3:7" s="10" customFormat="1">
      <c r="C103" s="15"/>
      <c r="D103" s="15"/>
      <c r="E103" s="16"/>
      <c r="F103" s="16"/>
      <c r="G103" s="15"/>
    </row>
    <row r="104" spans="3:7" s="10" customFormat="1">
      <c r="C104" s="13"/>
      <c r="D104" s="13"/>
      <c r="E104" s="13"/>
      <c r="F104" s="14"/>
      <c r="G104" s="13"/>
    </row>
    <row r="105" spans="3:7" s="10" customFormat="1" ht="23.25">
      <c r="C105" s="12"/>
      <c r="D105" s="13" t="s">
        <v>5</v>
      </c>
      <c r="E105" s="13"/>
      <c r="F105" s="14">
        <f>SUM(F96:F102)/C102</f>
        <v>0.9</v>
      </c>
      <c r="G105" s="13"/>
    </row>
    <row r="106" spans="3:7" s="10" customFormat="1">
      <c r="C106" s="13"/>
      <c r="D106" t="s">
        <v>12</v>
      </c>
      <c r="E106" s="13"/>
      <c r="F106" s="14">
        <f>100%-F105</f>
        <v>9.9999999999999978E-2</v>
      </c>
      <c r="G106" s="13"/>
    </row>
    <row r="107" spans="3:7" s="10" customFormat="1">
      <c r="F107" s="11"/>
    </row>
    <row r="108" spans="3:7" s="10" customFormat="1">
      <c r="F108" s="11"/>
    </row>
    <row r="109" spans="3:7" s="10" customFormat="1">
      <c r="F109" s="11"/>
    </row>
    <row r="110" spans="3:7" s="10" customFormat="1">
      <c r="F110" s="11"/>
    </row>
    <row r="111" spans="3:7" s="10" customFormat="1">
      <c r="F111" s="11"/>
    </row>
    <row r="112" spans="3:7" s="10" customFormat="1">
      <c r="F112" s="11"/>
    </row>
    <row r="113" spans="3:7" s="10" customFormat="1">
      <c r="F113" s="11"/>
    </row>
    <row r="114" spans="3:7" s="10" customFormat="1">
      <c r="F114" s="11"/>
    </row>
    <row r="115" spans="3:7" s="10" customFormat="1">
      <c r="F115" s="11"/>
    </row>
    <row r="116" spans="3:7" s="10" customFormat="1">
      <c r="C116" s="17"/>
      <c r="D116" s="17"/>
      <c r="E116" s="17"/>
      <c r="F116" s="18"/>
      <c r="G116" s="17"/>
    </row>
    <row r="117" spans="3:7" s="10" customFormat="1" ht="23.25">
      <c r="C117" s="6" t="s">
        <v>39</v>
      </c>
      <c r="D117" s="17"/>
      <c r="E117" s="17"/>
      <c r="F117" s="18"/>
      <c r="G117" s="17"/>
    </row>
    <row r="118" spans="3:7" s="10" customFormat="1">
      <c r="C118" s="17"/>
      <c r="D118" s="17"/>
      <c r="E118" s="17"/>
      <c r="F118" s="18"/>
      <c r="G118" s="17"/>
    </row>
    <row r="119" spans="3:7" s="10" customFormat="1">
      <c r="C119" s="19" t="s">
        <v>0</v>
      </c>
      <c r="D119" s="19" t="s">
        <v>1</v>
      </c>
      <c r="E119" s="19" t="s">
        <v>2</v>
      </c>
      <c r="F119" s="20" t="s">
        <v>3</v>
      </c>
      <c r="G119" s="19" t="s">
        <v>4</v>
      </c>
    </row>
    <row r="120" spans="3:7" s="10" customFormat="1">
      <c r="C120" s="19">
        <v>1</v>
      </c>
      <c r="D120" s="19" t="s">
        <v>41</v>
      </c>
      <c r="E120" s="20"/>
      <c r="F120" s="20">
        <v>1</v>
      </c>
      <c r="G120" s="19"/>
    </row>
    <row r="121" spans="3:7" s="10" customFormat="1">
      <c r="C121" s="19">
        <v>2</v>
      </c>
      <c r="D121" s="19" t="s">
        <v>42</v>
      </c>
      <c r="E121" s="20"/>
      <c r="F121" s="20">
        <v>0.25</v>
      </c>
      <c r="G121" s="19"/>
    </row>
    <row r="122" spans="3:7" s="10" customFormat="1">
      <c r="C122" s="19">
        <v>3</v>
      </c>
      <c r="D122" s="19" t="s">
        <v>43</v>
      </c>
      <c r="E122" s="20"/>
      <c r="F122" s="20">
        <v>1</v>
      </c>
      <c r="G122" s="19"/>
    </row>
    <row r="123" spans="3:7" s="10" customFormat="1">
      <c r="C123" s="19">
        <v>4</v>
      </c>
      <c r="D123" s="19" t="s">
        <v>44</v>
      </c>
      <c r="E123" s="20"/>
      <c r="F123" s="20">
        <v>1</v>
      </c>
      <c r="G123" s="19"/>
    </row>
    <row r="124" spans="3:7" s="10" customFormat="1">
      <c r="C124" s="19">
        <v>5</v>
      </c>
      <c r="D124" s="19" t="s">
        <v>45</v>
      </c>
      <c r="E124" s="20"/>
      <c r="F124" s="20">
        <v>1</v>
      </c>
      <c r="G124" s="19"/>
    </row>
    <row r="125" spans="3:7" s="10" customFormat="1">
      <c r="C125" s="17"/>
      <c r="D125" s="17"/>
      <c r="E125" s="17"/>
      <c r="F125" s="18"/>
      <c r="G125" s="17"/>
    </row>
    <row r="126" spans="3:7" s="10" customFormat="1">
      <c r="C126" s="17"/>
      <c r="D126" s="17" t="s">
        <v>5</v>
      </c>
      <c r="E126" s="17"/>
      <c r="F126" s="18">
        <f>SUM(F120:F124)/C124</f>
        <v>0.85</v>
      </c>
      <c r="G126" s="17"/>
    </row>
    <row r="127" spans="3:7" s="10" customFormat="1">
      <c r="C127" s="17"/>
      <c r="D127" t="s">
        <v>12</v>
      </c>
      <c r="E127" s="17"/>
      <c r="F127" s="18">
        <f>100%-F126</f>
        <v>0.15000000000000002</v>
      </c>
      <c r="G127" s="17"/>
    </row>
    <row r="128" spans="3:7" s="10" customFormat="1">
      <c r="C128" s="17"/>
      <c r="D128" s="17"/>
      <c r="E128" s="17"/>
      <c r="F128" s="18"/>
      <c r="G128" s="17"/>
    </row>
    <row r="129" spans="3:7" s="10" customFormat="1">
      <c r="F129" s="11"/>
    </row>
    <row r="130" spans="3:7" s="10" customFormat="1">
      <c r="F130" s="11"/>
    </row>
    <row r="131" spans="3:7" s="10" customFormat="1">
      <c r="F131" s="11"/>
    </row>
    <row r="132" spans="3:7" s="10" customFormat="1">
      <c r="F132" s="11"/>
    </row>
    <row r="133" spans="3:7" s="10" customFormat="1">
      <c r="F133" s="11"/>
    </row>
    <row r="134" spans="3:7" s="10" customFormat="1">
      <c r="F134" s="11"/>
    </row>
    <row r="135" spans="3:7" s="10" customFormat="1">
      <c r="F135" s="11"/>
    </row>
    <row r="136" spans="3:7" s="10" customFormat="1">
      <c r="C136" s="17"/>
      <c r="D136" s="17"/>
      <c r="E136" s="17"/>
      <c r="F136" s="18"/>
      <c r="G136" s="17"/>
    </row>
    <row r="137" spans="3:7" s="10" customFormat="1">
      <c r="F137" s="11"/>
    </row>
    <row r="138" spans="3:7" s="10" customFormat="1">
      <c r="C138" s="17"/>
      <c r="D138" s="17"/>
      <c r="E138" s="17"/>
      <c r="F138" s="18"/>
      <c r="G138" s="17"/>
    </row>
    <row r="139" spans="3:7" s="10" customFormat="1" ht="23.25">
      <c r="C139" s="6" t="s">
        <v>46</v>
      </c>
      <c r="D139" s="17"/>
      <c r="E139" s="17"/>
      <c r="F139" s="18"/>
      <c r="G139" s="17"/>
    </row>
    <row r="140" spans="3:7" s="10" customFormat="1">
      <c r="C140" s="17"/>
      <c r="D140" s="17"/>
      <c r="E140" s="17"/>
      <c r="F140" s="18"/>
      <c r="G140" s="17"/>
    </row>
    <row r="141" spans="3:7" s="10" customFormat="1">
      <c r="C141" s="19" t="s">
        <v>0</v>
      </c>
      <c r="D141" s="19" t="s">
        <v>1</v>
      </c>
      <c r="E141" s="19" t="s">
        <v>2</v>
      </c>
      <c r="F141" s="20" t="s">
        <v>3</v>
      </c>
      <c r="G141" s="19" t="s">
        <v>4</v>
      </c>
    </row>
    <row r="142" spans="3:7" s="10" customFormat="1">
      <c r="C142" s="19">
        <v>1</v>
      </c>
      <c r="D142" s="19" t="s">
        <v>47</v>
      </c>
      <c r="E142" s="20"/>
      <c r="F142" s="20">
        <v>0.95</v>
      </c>
      <c r="G142" s="19"/>
    </row>
    <row r="143" spans="3:7" s="10" customFormat="1">
      <c r="C143" s="19">
        <v>2</v>
      </c>
      <c r="D143" s="19" t="s">
        <v>48</v>
      </c>
      <c r="E143" s="20"/>
      <c r="F143" s="20">
        <v>0.9</v>
      </c>
      <c r="G143" s="19"/>
    </row>
    <row r="144" spans="3:7" s="10" customFormat="1">
      <c r="C144" s="19">
        <v>3</v>
      </c>
      <c r="D144" s="19" t="s">
        <v>49</v>
      </c>
      <c r="E144" s="20" t="s">
        <v>75</v>
      </c>
      <c r="F144" s="20"/>
      <c r="G144" s="19"/>
    </row>
    <row r="145" spans="3:7" s="10" customFormat="1">
      <c r="C145" s="19">
        <v>4</v>
      </c>
      <c r="D145" s="19" t="s">
        <v>50</v>
      </c>
      <c r="E145" s="20"/>
      <c r="F145" s="20">
        <v>1</v>
      </c>
      <c r="G145" s="19"/>
    </row>
    <row r="146" spans="3:7" s="10" customFormat="1" ht="31.5">
      <c r="C146" s="19">
        <v>5</v>
      </c>
      <c r="D146" s="21" t="s">
        <v>52</v>
      </c>
      <c r="E146" s="20"/>
      <c r="F146" s="20">
        <v>1</v>
      </c>
      <c r="G146" s="19"/>
    </row>
    <row r="147" spans="3:7" s="10" customFormat="1" ht="31.5">
      <c r="C147" s="19">
        <v>6</v>
      </c>
      <c r="D147" s="21" t="s">
        <v>51</v>
      </c>
      <c r="E147" s="20"/>
      <c r="F147" s="20">
        <v>1</v>
      </c>
      <c r="G147" s="19"/>
    </row>
    <row r="148" spans="3:7" s="10" customFormat="1">
      <c r="C148" s="19">
        <v>7</v>
      </c>
      <c r="D148" s="19" t="s">
        <v>53</v>
      </c>
      <c r="E148" s="20"/>
      <c r="F148" s="20">
        <v>0.9</v>
      </c>
      <c r="G148" s="19"/>
    </row>
    <row r="149" spans="3:7" s="10" customFormat="1">
      <c r="C149" s="19">
        <v>8</v>
      </c>
      <c r="D149" s="19" t="s">
        <v>54</v>
      </c>
      <c r="E149" s="20"/>
      <c r="F149" s="20">
        <v>1</v>
      </c>
      <c r="G149" s="19"/>
    </row>
    <row r="150" spans="3:7" s="10" customFormat="1">
      <c r="C150" s="17"/>
      <c r="D150" s="17"/>
      <c r="E150" s="17"/>
      <c r="F150" s="18"/>
      <c r="G150" s="17"/>
    </row>
    <row r="151" spans="3:7" s="10" customFormat="1">
      <c r="C151" s="17"/>
      <c r="D151" s="17" t="s">
        <v>5</v>
      </c>
      <c r="E151" s="17"/>
      <c r="F151" s="18">
        <f>SUM(F142:F149)/(C149-1)</f>
        <v>0.9642857142857143</v>
      </c>
      <c r="G151" s="17"/>
    </row>
    <row r="152" spans="3:7" s="10" customFormat="1">
      <c r="C152" s="17"/>
      <c r="D152" t="s">
        <v>12</v>
      </c>
      <c r="E152" s="17"/>
      <c r="F152" s="18">
        <f>100%-F151</f>
        <v>3.5714285714285698E-2</v>
      </c>
      <c r="G152" s="17"/>
    </row>
    <row r="153" spans="3:7" s="10" customFormat="1">
      <c r="C153" s="17"/>
      <c r="D153" s="17"/>
      <c r="E153" s="17"/>
      <c r="F153" s="18"/>
      <c r="G153" s="17"/>
    </row>
    <row r="154" spans="3:7" s="10" customFormat="1">
      <c r="F154" s="11"/>
    </row>
    <row r="155" spans="3:7" s="10" customFormat="1">
      <c r="F155" s="11"/>
    </row>
    <row r="156" spans="3:7" s="10" customFormat="1">
      <c r="F156" s="11"/>
    </row>
    <row r="157" spans="3:7" s="10" customFormat="1">
      <c r="F157" s="11"/>
    </row>
    <row r="158" spans="3:7" s="10" customFormat="1">
      <c r="F158" s="11"/>
    </row>
    <row r="159" spans="3:7" s="10" customFormat="1">
      <c r="F159" s="11"/>
    </row>
    <row r="160" spans="3:7" s="10" customFormat="1">
      <c r="F160" s="11"/>
    </row>
    <row r="161" spans="3:7" s="10" customFormat="1">
      <c r="F161" s="11"/>
    </row>
    <row r="162" spans="3:7" s="10" customFormat="1">
      <c r="F162" s="11"/>
    </row>
    <row r="163" spans="3:7" s="10" customFormat="1">
      <c r="C163" s="17"/>
      <c r="D163" s="17"/>
      <c r="E163" s="17"/>
      <c r="F163" s="18"/>
      <c r="G163" s="17"/>
    </row>
    <row r="164" spans="3:7" s="10" customFormat="1" ht="23.25">
      <c r="C164" s="6" t="s">
        <v>55</v>
      </c>
      <c r="D164" s="17"/>
      <c r="E164" s="17"/>
      <c r="F164" s="18"/>
      <c r="G164" s="17"/>
    </row>
    <row r="165" spans="3:7" s="10" customFormat="1">
      <c r="C165" s="17"/>
      <c r="D165" s="17"/>
      <c r="E165" s="17"/>
      <c r="F165" s="18"/>
      <c r="G165" s="17"/>
    </row>
    <row r="166" spans="3:7" s="10" customFormat="1">
      <c r="C166" s="19" t="s">
        <v>0</v>
      </c>
      <c r="D166" s="19" t="s">
        <v>1</v>
      </c>
      <c r="E166" s="19" t="s">
        <v>2</v>
      </c>
      <c r="F166" s="20" t="s">
        <v>3</v>
      </c>
      <c r="G166" s="19" t="s">
        <v>4</v>
      </c>
    </row>
    <row r="167" spans="3:7" s="10" customFormat="1" ht="31.5">
      <c r="C167" s="19">
        <v>1</v>
      </c>
      <c r="D167" s="21" t="s">
        <v>56</v>
      </c>
      <c r="E167" s="20"/>
      <c r="F167" s="20">
        <v>0.8</v>
      </c>
      <c r="G167" s="19"/>
    </row>
    <row r="168" spans="3:7" s="10" customFormat="1">
      <c r="C168" s="19">
        <v>2</v>
      </c>
      <c r="D168" s="21" t="s">
        <v>57</v>
      </c>
      <c r="E168" s="20"/>
      <c r="F168" s="20">
        <v>0.8</v>
      </c>
      <c r="G168" s="19"/>
    </row>
    <row r="169" spans="3:7" s="10" customFormat="1" ht="31.5">
      <c r="C169" s="19">
        <v>3</v>
      </c>
      <c r="D169" s="21" t="s">
        <v>58</v>
      </c>
      <c r="E169" s="20"/>
      <c r="F169" s="20">
        <v>1</v>
      </c>
      <c r="G169" s="19"/>
    </row>
    <row r="170" spans="3:7" s="10" customFormat="1">
      <c r="C170" s="19">
        <v>4</v>
      </c>
      <c r="D170" s="21" t="s">
        <v>59</v>
      </c>
      <c r="E170" s="20"/>
      <c r="F170" s="20">
        <v>1</v>
      </c>
      <c r="G170" s="19"/>
    </row>
    <row r="171" spans="3:7" s="10" customFormat="1" ht="31.5">
      <c r="C171" s="19">
        <v>5</v>
      </c>
      <c r="D171" s="21" t="s">
        <v>60</v>
      </c>
      <c r="E171" s="20"/>
      <c r="F171" s="20">
        <v>1</v>
      </c>
      <c r="G171" s="19"/>
    </row>
    <row r="172" spans="3:7" s="10" customFormat="1" ht="31.5">
      <c r="C172" s="19">
        <v>6</v>
      </c>
      <c r="D172" s="21" t="s">
        <v>61</v>
      </c>
      <c r="E172" s="20"/>
      <c r="F172" s="20">
        <v>1</v>
      </c>
      <c r="G172" s="19"/>
    </row>
    <row r="173" spans="3:7" s="10" customFormat="1">
      <c r="C173" s="19"/>
      <c r="D173" s="19"/>
      <c r="E173" s="20"/>
      <c r="F173" s="20"/>
      <c r="G173" s="19"/>
    </row>
    <row r="174" spans="3:7" s="10" customFormat="1">
      <c r="C174" s="17"/>
      <c r="D174" s="17"/>
      <c r="E174" s="17"/>
      <c r="F174" s="18"/>
      <c r="G174" s="17"/>
    </row>
    <row r="175" spans="3:7" s="10" customFormat="1">
      <c r="C175" s="17"/>
      <c r="D175" s="17" t="s">
        <v>5</v>
      </c>
      <c r="E175" s="17"/>
      <c r="F175" s="18">
        <f>SUM(F167:F174)/C172</f>
        <v>0.93333333333333324</v>
      </c>
      <c r="G175" s="17"/>
    </row>
    <row r="176" spans="3:7" s="10" customFormat="1">
      <c r="C176" s="17"/>
      <c r="D176" t="s">
        <v>12</v>
      </c>
      <c r="E176" s="17"/>
      <c r="F176" s="18">
        <f>100%-F175</f>
        <v>6.6666666666666763E-2</v>
      </c>
      <c r="G176" s="17"/>
    </row>
    <row r="177" spans="3:7" s="10" customFormat="1">
      <c r="F177" s="11"/>
    </row>
    <row r="178" spans="3:7" s="10" customFormat="1">
      <c r="F178" s="11"/>
    </row>
    <row r="179" spans="3:7" s="10" customFormat="1">
      <c r="F179" s="11"/>
    </row>
    <row r="180" spans="3:7" s="10" customFormat="1">
      <c r="F180" s="11"/>
    </row>
    <row r="181" spans="3:7" s="10" customFormat="1">
      <c r="F181" s="11"/>
    </row>
    <row r="182" spans="3:7" s="10" customFormat="1">
      <c r="F182" s="11"/>
    </row>
    <row r="183" spans="3:7" s="10" customFormat="1">
      <c r="F183" s="11"/>
    </row>
    <row r="184" spans="3:7" s="10" customFormat="1">
      <c r="F184" s="11"/>
    </row>
    <row r="185" spans="3:7" s="10" customFormat="1">
      <c r="C185" s="17"/>
      <c r="D185" s="17"/>
      <c r="E185" s="17"/>
      <c r="F185" s="18"/>
      <c r="G185" s="17"/>
    </row>
    <row r="186" spans="3:7" s="10" customFormat="1">
      <c r="C186" s="17"/>
      <c r="D186" s="17"/>
      <c r="E186" s="17"/>
      <c r="F186" s="18"/>
      <c r="G186" s="17"/>
    </row>
    <row r="187" spans="3:7" s="10" customFormat="1">
      <c r="C187" s="17"/>
      <c r="D187" s="17"/>
      <c r="E187" s="17"/>
      <c r="F187" s="18"/>
      <c r="G187" s="17"/>
    </row>
    <row r="188" spans="3:7" s="10" customFormat="1">
      <c r="C188" s="17"/>
      <c r="D188" s="17"/>
      <c r="E188" s="17"/>
      <c r="F188" s="18"/>
      <c r="G188" s="17"/>
    </row>
    <row r="189" spans="3:7" s="10" customFormat="1" ht="23.25">
      <c r="C189" s="6" t="s">
        <v>62</v>
      </c>
      <c r="D189" s="17"/>
      <c r="E189" s="17"/>
      <c r="F189" s="18"/>
      <c r="G189" s="17"/>
    </row>
    <row r="190" spans="3:7" s="10" customFormat="1">
      <c r="C190" s="17"/>
      <c r="D190" s="17"/>
      <c r="E190" s="17"/>
      <c r="F190" s="18"/>
      <c r="G190" s="17"/>
    </row>
    <row r="191" spans="3:7" s="10" customFormat="1">
      <c r="C191" s="19" t="s">
        <v>0</v>
      </c>
      <c r="D191" s="19" t="s">
        <v>1</v>
      </c>
      <c r="E191" s="19" t="s">
        <v>2</v>
      </c>
      <c r="F191" s="20" t="s">
        <v>3</v>
      </c>
      <c r="G191" s="19" t="s">
        <v>4</v>
      </c>
    </row>
    <row r="192" spans="3:7" s="10" customFormat="1">
      <c r="C192" s="19">
        <v>1</v>
      </c>
      <c r="D192" s="19" t="s">
        <v>63</v>
      </c>
      <c r="E192" s="20"/>
      <c r="F192" s="20">
        <v>1</v>
      </c>
      <c r="G192" s="19"/>
    </row>
    <row r="193" spans="3:7" s="10" customFormat="1" ht="31.5">
      <c r="C193" s="19">
        <v>2</v>
      </c>
      <c r="D193" s="21" t="s">
        <v>64</v>
      </c>
      <c r="E193" s="20"/>
      <c r="F193" s="20">
        <v>1</v>
      </c>
      <c r="G193" s="19"/>
    </row>
    <row r="194" spans="3:7" s="10" customFormat="1">
      <c r="C194" s="19">
        <v>3</v>
      </c>
      <c r="D194" s="21" t="s">
        <v>65</v>
      </c>
      <c r="E194" s="20"/>
      <c r="F194" s="20">
        <v>1</v>
      </c>
      <c r="G194" s="19"/>
    </row>
    <row r="195" spans="3:7" s="10" customFormat="1">
      <c r="C195" s="19">
        <v>4</v>
      </c>
      <c r="D195" s="21" t="s">
        <v>66</v>
      </c>
      <c r="E195" s="20"/>
      <c r="F195" s="20">
        <v>1</v>
      </c>
      <c r="G195" s="19"/>
    </row>
    <row r="196" spans="3:7" s="10" customFormat="1">
      <c r="C196" s="19"/>
      <c r="D196" s="19"/>
      <c r="E196" s="20"/>
      <c r="F196" s="20"/>
      <c r="G196" s="19"/>
    </row>
    <row r="197" spans="3:7" s="10" customFormat="1">
      <c r="C197" s="17"/>
      <c r="D197" s="17"/>
      <c r="E197" s="17"/>
      <c r="F197" s="18"/>
      <c r="G197" s="17"/>
    </row>
    <row r="198" spans="3:7" s="10" customFormat="1">
      <c r="C198" s="17"/>
      <c r="D198" s="17" t="s">
        <v>5</v>
      </c>
      <c r="E198" s="17"/>
      <c r="F198" s="18">
        <f>SUM(F192:F195)/C195</f>
        <v>1</v>
      </c>
      <c r="G198" s="17"/>
    </row>
    <row r="199" spans="3:7" s="10" customFormat="1">
      <c r="C199" s="17"/>
      <c r="D199" s="17" t="s">
        <v>12</v>
      </c>
      <c r="E199" s="17"/>
      <c r="F199" s="18">
        <f>100%-F198</f>
        <v>0</v>
      </c>
      <c r="G199" s="17"/>
    </row>
    <row r="200" spans="3:7" s="10" customFormat="1">
      <c r="F200" s="11"/>
    </row>
    <row r="201" spans="3:7" s="10" customFormat="1">
      <c r="F201" s="11"/>
    </row>
    <row r="202" spans="3:7" s="10" customFormat="1">
      <c r="F202" s="11"/>
    </row>
    <row r="203" spans="3:7" s="10" customFormat="1">
      <c r="F203" s="11"/>
    </row>
    <row r="204" spans="3:7" s="10" customFormat="1">
      <c r="F204" s="11"/>
    </row>
    <row r="205" spans="3:7" s="10" customFormat="1">
      <c r="F205" s="11"/>
    </row>
    <row r="206" spans="3:7" s="10" customFormat="1">
      <c r="F206" s="11"/>
    </row>
    <row r="207" spans="3:7" s="10" customFormat="1">
      <c r="F207" s="11"/>
    </row>
    <row r="208" spans="3:7" s="10" customFormat="1">
      <c r="C208" s="17"/>
      <c r="D208" s="17"/>
      <c r="E208" s="17"/>
      <c r="F208" s="18"/>
      <c r="G208" s="17"/>
    </row>
    <row r="209" spans="3:7" s="10" customFormat="1">
      <c r="C209" s="17"/>
      <c r="D209" s="17"/>
      <c r="E209" s="17"/>
      <c r="F209" s="18"/>
      <c r="G209" s="17"/>
    </row>
    <row r="210" spans="3:7" s="10" customFormat="1">
      <c r="C210" s="17"/>
      <c r="D210" s="17"/>
      <c r="E210" s="17"/>
      <c r="F210" s="18"/>
      <c r="G210" s="17"/>
    </row>
    <row r="211" spans="3:7" s="10" customFormat="1">
      <c r="C211" s="17"/>
      <c r="D211" s="17"/>
      <c r="E211" s="17"/>
      <c r="F211" s="18"/>
      <c r="G211" s="17"/>
    </row>
    <row r="212" spans="3:7" s="10" customFormat="1" ht="23.25">
      <c r="C212" s="12" t="s">
        <v>10</v>
      </c>
      <c r="D212" s="13"/>
      <c r="E212" s="13"/>
      <c r="F212" s="14"/>
      <c r="G212" s="13"/>
    </row>
    <row r="213" spans="3:7" s="10" customFormat="1">
      <c r="C213" s="13"/>
      <c r="D213" s="13"/>
      <c r="E213" s="13"/>
      <c r="F213" s="14"/>
      <c r="G213" s="13"/>
    </row>
    <row r="214" spans="3:7" s="10" customFormat="1">
      <c r="C214" s="15" t="s">
        <v>0</v>
      </c>
      <c r="D214" s="15" t="s">
        <v>1</v>
      </c>
      <c r="E214" s="15" t="s">
        <v>2</v>
      </c>
      <c r="F214" s="16" t="s">
        <v>3</v>
      </c>
      <c r="G214" s="15" t="s">
        <v>4</v>
      </c>
    </row>
    <row r="215" spans="3:7" s="10" customFormat="1">
      <c r="C215" s="15">
        <v>1</v>
      </c>
      <c r="D215" s="15" t="s">
        <v>11</v>
      </c>
      <c r="E215" s="16"/>
      <c r="F215" s="16">
        <v>1</v>
      </c>
      <c r="G215" s="15"/>
    </row>
    <row r="216" spans="3:7" s="10" customFormat="1">
      <c r="C216" s="15">
        <v>2</v>
      </c>
      <c r="D216" s="15" t="s">
        <v>67</v>
      </c>
      <c r="E216" s="16"/>
      <c r="F216" s="16">
        <v>1</v>
      </c>
      <c r="G216" s="15"/>
    </row>
    <row r="217" spans="3:7" s="10" customFormat="1">
      <c r="C217" s="15">
        <v>3</v>
      </c>
      <c r="D217" s="15" t="s">
        <v>68</v>
      </c>
      <c r="E217" s="16"/>
      <c r="F217" s="16">
        <v>1</v>
      </c>
      <c r="G217" s="15"/>
    </row>
    <row r="218" spans="3:7" s="10" customFormat="1">
      <c r="C218" s="17"/>
      <c r="D218" s="17"/>
      <c r="E218" s="17"/>
      <c r="F218" s="18"/>
      <c r="G218" s="17"/>
    </row>
    <row r="219" spans="3:7" s="10" customFormat="1">
      <c r="C219" s="17"/>
      <c r="D219" s="17" t="s">
        <v>5</v>
      </c>
      <c r="E219" s="17"/>
      <c r="F219" s="18">
        <f>SUM(F215:F218)/C217</f>
        <v>1</v>
      </c>
      <c r="G219" s="17"/>
    </row>
    <row r="220" spans="3:7" s="10" customFormat="1">
      <c r="C220" s="17"/>
      <c r="D220" s="17" t="s">
        <v>12</v>
      </c>
      <c r="E220" s="17"/>
      <c r="F220" s="18">
        <f>100%-F219</f>
        <v>0</v>
      </c>
      <c r="G220" s="17"/>
    </row>
    <row r="221" spans="3:7" s="10" customFormat="1">
      <c r="F221" s="11"/>
    </row>
    <row r="222" spans="3:7" s="10" customFormat="1">
      <c r="F222" s="11"/>
    </row>
    <row r="223" spans="3:7" s="10" customFormat="1">
      <c r="F223" s="11"/>
    </row>
    <row r="224" spans="3:7" s="10" customFormat="1">
      <c r="F224" s="11"/>
    </row>
    <row r="225" spans="3:7" s="10" customFormat="1">
      <c r="F225" s="11"/>
    </row>
    <row r="226" spans="3:7" s="10" customFormat="1">
      <c r="F226" s="11"/>
    </row>
    <row r="227" spans="3:7" s="10" customFormat="1">
      <c r="F227" s="11"/>
    </row>
    <row r="228" spans="3:7" s="10" customFormat="1">
      <c r="F228" s="11"/>
    </row>
    <row r="229" spans="3:7" s="10" customFormat="1">
      <c r="F229" s="11"/>
    </row>
    <row r="230" spans="3:7" s="10" customFormat="1">
      <c r="C230" s="17"/>
      <c r="D230" s="17"/>
      <c r="E230" s="17"/>
      <c r="F230" s="18"/>
      <c r="G230" s="17"/>
    </row>
    <row r="231" spans="3:7" s="10" customFormat="1">
      <c r="C231" s="17"/>
      <c r="D231" s="17"/>
      <c r="E231" s="17"/>
      <c r="F231" s="18"/>
      <c r="G231" s="17"/>
    </row>
    <row r="232" spans="3:7" s="10" customFormat="1">
      <c r="C232" s="17"/>
      <c r="D232" s="17"/>
      <c r="E232" s="17"/>
      <c r="F232" s="18"/>
      <c r="G232" s="17"/>
    </row>
    <row r="233" spans="3:7" s="10" customFormat="1">
      <c r="C233" s="17"/>
      <c r="D233" s="17"/>
      <c r="E233" s="17"/>
      <c r="F233" s="18"/>
      <c r="G233" s="17"/>
    </row>
    <row r="234" spans="3:7" ht="30" customHeight="1">
      <c r="C234" s="25" t="s">
        <v>6</v>
      </c>
      <c r="D234" s="26"/>
      <c r="E234" s="26"/>
      <c r="F234" s="26"/>
      <c r="G234" s="26"/>
    </row>
    <row r="236" spans="3:7" ht="21">
      <c r="C236" s="7"/>
      <c r="D236" s="7" t="s">
        <v>8</v>
      </c>
      <c r="E236" s="7"/>
      <c r="F236" s="8" t="s">
        <v>7</v>
      </c>
      <c r="G236" s="7"/>
    </row>
    <row r="237" spans="3:7" ht="21">
      <c r="C237" s="7">
        <v>1</v>
      </c>
      <c r="D237" s="7" t="str">
        <f>C5</f>
        <v>Area Polizia Locale</v>
      </c>
      <c r="E237" s="7"/>
      <c r="F237" s="9">
        <f>F14</f>
        <v>0.99600000000000011</v>
      </c>
      <c r="G237" s="7"/>
    </row>
    <row r="238" spans="3:7" ht="21">
      <c r="C238" s="7">
        <v>2</v>
      </c>
      <c r="D238" s="7" t="str">
        <f>C27</f>
        <v>Area Settore Amministrativo</v>
      </c>
      <c r="E238" s="7"/>
      <c r="F238" s="9">
        <f>F39</f>
        <v>0.82857142857142851</v>
      </c>
      <c r="G238" s="7"/>
    </row>
    <row r="239" spans="3:7" ht="21">
      <c r="C239" s="7">
        <v>3</v>
      </c>
      <c r="D239" s="7" t="str">
        <f>C51</f>
        <v>Area Cultura e Turismo</v>
      </c>
      <c r="E239" s="7"/>
      <c r="F239" s="9">
        <f>F60</f>
        <v>0.9375</v>
      </c>
      <c r="G239" s="7"/>
    </row>
    <row r="240" spans="3:7" ht="21">
      <c r="C240" s="7">
        <v>4</v>
      </c>
      <c r="D240" s="7" t="str">
        <f>C72</f>
        <v>Area Demografici e CED</v>
      </c>
      <c r="E240" s="7"/>
      <c r="F240" s="9">
        <f>F80</f>
        <v>0.8125</v>
      </c>
      <c r="G240" s="7"/>
    </row>
    <row r="241" spans="3:7" ht="21">
      <c r="C241" s="7">
        <v>5</v>
      </c>
      <c r="D241" s="7" t="str">
        <f>C93</f>
        <v>Area Servizi Finanziari</v>
      </c>
      <c r="E241" s="7"/>
      <c r="F241" s="9">
        <f>F105</f>
        <v>0.9</v>
      </c>
      <c r="G241" s="7"/>
    </row>
    <row r="242" spans="3:7" ht="21">
      <c r="C242" s="7">
        <v>6</v>
      </c>
      <c r="D242" s="7" t="str">
        <f>C117</f>
        <v>Area Pubblica Istruzione e Servizi Sociali</v>
      </c>
      <c r="E242" s="7"/>
      <c r="F242" s="9">
        <f>F126</f>
        <v>0.85</v>
      </c>
      <c r="G242" s="7"/>
    </row>
    <row r="243" spans="3:7" ht="21">
      <c r="C243" s="7">
        <v>7</v>
      </c>
      <c r="D243" s="7" t="str">
        <f>C139</f>
        <v>Area Urbanistica</v>
      </c>
      <c r="E243" s="7"/>
      <c r="F243" s="9">
        <f>F151</f>
        <v>0.9642857142857143</v>
      </c>
      <c r="G243" s="7"/>
    </row>
    <row r="244" spans="3:7" ht="21">
      <c r="C244" s="7">
        <v>8</v>
      </c>
      <c r="D244" s="7" t="str">
        <f>C164</f>
        <v>Area Lavori Pubblici</v>
      </c>
      <c r="E244" s="7"/>
      <c r="F244" s="9">
        <f>F175</f>
        <v>0.93333333333333324</v>
      </c>
      <c r="G244" s="7"/>
    </row>
    <row r="245" spans="3:7" ht="21">
      <c r="C245" s="7">
        <v>9</v>
      </c>
      <c r="D245" s="7" t="str">
        <f>C189</f>
        <v>Area Tributi</v>
      </c>
      <c r="E245" s="7"/>
      <c r="F245" s="9">
        <f>F198</f>
        <v>1</v>
      </c>
      <c r="G245" s="7"/>
    </row>
    <row r="246" spans="3:7" ht="21">
      <c r="C246" s="7">
        <v>10</v>
      </c>
      <c r="D246" s="7" t="str">
        <f>C212</f>
        <v>Segretario comunale</v>
      </c>
      <c r="E246" s="7"/>
      <c r="F246" s="9">
        <f>F219</f>
        <v>1</v>
      </c>
      <c r="G246" s="7"/>
    </row>
    <row r="247" spans="3:7" ht="21">
      <c r="C247" s="7"/>
      <c r="D247" s="7"/>
      <c r="E247" s="7"/>
      <c r="F247" s="9"/>
      <c r="G247" s="7"/>
    </row>
    <row r="248" spans="3:7" ht="21">
      <c r="C248" s="7"/>
      <c r="D248" s="7"/>
      <c r="E248" s="7"/>
      <c r="F248" s="9">
        <f>SUM(F237:F246)/10</f>
        <v>0.92221904761904772</v>
      </c>
      <c r="G248" s="7"/>
    </row>
    <row r="249" spans="3:7">
      <c r="F249" s="2">
        <f>100%-F248</f>
        <v>7.7780952380952284E-2</v>
      </c>
    </row>
  </sheetData>
  <mergeCells count="3">
    <mergeCell ref="C2:G2"/>
    <mergeCell ref="C234:G234"/>
    <mergeCell ref="D1:G1"/>
  </mergeCells>
  <printOptions horizontalCentered="1" verticalCentered="1"/>
  <pageMargins left="0" right="0" top="0.74803149606299213" bottom="0.74803149606299213" header="0.31496062992125984" footer="0.31496062992125984"/>
  <pageSetup paperSize="9" scale="64" orientation="portrait" r:id="rId1"/>
  <rowBreaks count="1" manualBreakCount="1">
    <brk id="229" min="2" max="6" man="1"/>
  </rowBreaks>
  <colBreaks count="2" manualBreakCount="2">
    <brk id="2" max="1048575" man="1"/>
    <brk id="7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Rossi</dc:creator>
  <cp:lastModifiedBy>AMIDEI</cp:lastModifiedBy>
  <cp:lastPrinted>2022-10-07T08:37:07Z</cp:lastPrinted>
  <dcterms:created xsi:type="dcterms:W3CDTF">2018-08-20T20:11:34Z</dcterms:created>
  <dcterms:modified xsi:type="dcterms:W3CDTF">2024-05-31T09:22:22Z</dcterms:modified>
</cp:coreProperties>
</file>